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Эльвина\Отчет муниципальная программа\2022\"/>
    </mc:Choice>
  </mc:AlternateContent>
  <bookViews>
    <workbookView xWindow="0" yWindow="0" windowWidth="28800" windowHeight="12330"/>
  </bookViews>
  <sheets>
    <sheet name="Казым"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 i="1" l="1"/>
  <c r="F29" i="1" s="1"/>
  <c r="F31" i="1" s="1"/>
  <c r="F44" i="1" s="1"/>
  <c r="F10" i="1"/>
  <c r="F11" i="1"/>
  <c r="F12" i="1"/>
  <c r="F13" i="1"/>
  <c r="F14" i="1"/>
  <c r="F15" i="1"/>
  <c r="F16" i="1"/>
  <c r="F17" i="1"/>
  <c r="F18" i="1"/>
  <c r="F19" i="1"/>
  <c r="F20" i="1"/>
  <c r="F21" i="1"/>
  <c r="F22" i="1"/>
  <c r="F23" i="1"/>
  <c r="F24" i="1"/>
  <c r="F25" i="1"/>
  <c r="F27" i="1"/>
  <c r="F28" i="1"/>
  <c r="F36" i="1"/>
  <c r="F43" i="1"/>
</calcChain>
</file>

<file path=xl/sharedStrings.xml><?xml version="1.0" encoding="utf-8"?>
<sst xmlns="http://schemas.openxmlformats.org/spreadsheetml/2006/main" count="84" uniqueCount="66">
  <si>
    <t>Выводы и предложения по результатам оценки эффективности:</t>
  </si>
  <si>
    <t>Высокоэффективная</t>
  </si>
  <si>
    <t>Качественная оценка эффективности муниципальной программы</t>
  </si>
  <si>
    <r>
      <t>Численное значение эффективности реализации муниципальной программы   (</t>
    </r>
    <r>
      <rPr>
        <sz val="12"/>
        <color theme="1"/>
        <rFont val="Times New Roman"/>
        <family val="1"/>
        <charset val="204"/>
      </rPr>
      <t>I</t>
    </r>
    <r>
      <rPr>
        <vertAlign val="subscript"/>
        <sz val="12"/>
        <color theme="1"/>
        <rFont val="Times New Roman"/>
        <family val="1"/>
        <charset val="204"/>
      </rPr>
      <t>э</t>
    </r>
    <r>
      <rPr>
        <sz val="11"/>
        <color theme="1"/>
        <rFont val="Times New Roman"/>
        <family val="1"/>
        <charset val="204"/>
      </rPr>
      <t>)</t>
    </r>
  </si>
  <si>
    <r>
      <t>Индекс затрат на реализацию муниципальной программы (</t>
    </r>
    <r>
      <rPr>
        <sz val="12"/>
        <color theme="1"/>
        <rFont val="Times New Roman"/>
        <family val="1"/>
        <charset val="204"/>
      </rPr>
      <t>I</t>
    </r>
    <r>
      <rPr>
        <vertAlign val="subscript"/>
        <sz val="12"/>
        <color theme="1"/>
        <rFont val="Times New Roman"/>
        <family val="1"/>
        <charset val="204"/>
      </rPr>
      <t>з</t>
    </r>
    <r>
      <rPr>
        <sz val="11"/>
        <color theme="1"/>
        <rFont val="Times New Roman"/>
        <family val="1"/>
        <charset val="204"/>
      </rPr>
      <t>)</t>
    </r>
  </si>
  <si>
    <t>-</t>
  </si>
  <si>
    <t>объем финансирования  программных мероприятий, неисполненных в связи отсутствием возможности реализации мероприятия в период действия режима повышенной готовности и/или действия ограничительных мер</t>
  </si>
  <si>
    <t>3.5.</t>
  </si>
  <si>
    <t>объем финансирования заключенных муниципальных контрактов со сроками исполнения в плановом периоде</t>
  </si>
  <si>
    <t>3.4.</t>
  </si>
  <si>
    <t>в целях сохранения резервного фонда администрации Белоярского района</t>
  </si>
  <si>
    <t>3.3.</t>
  </si>
  <si>
    <t>в результате  исполнении мероприятий без финансирования за счет бюджетных средств</t>
  </si>
  <si>
    <t>3.2.</t>
  </si>
  <si>
    <t>по результатам проведения конкурсных процедур на закупку товаров (работ, услуг)</t>
  </si>
  <si>
    <t>в том числе:</t>
  </si>
  <si>
    <t>3.1.</t>
  </si>
  <si>
    <r>
      <t>Объем экономии бюджетных средств (</t>
    </r>
    <r>
      <rPr>
        <sz val="12"/>
        <color theme="1"/>
        <rFont val="Times New Roman"/>
        <family val="1"/>
        <charset val="204"/>
      </rPr>
      <t>V</t>
    </r>
    <r>
      <rPr>
        <vertAlign val="subscript"/>
        <sz val="12"/>
        <color theme="1"/>
        <rFont val="Times New Roman"/>
        <family val="1"/>
        <charset val="204"/>
      </rPr>
      <t>э</t>
    </r>
    <r>
      <rPr>
        <sz val="12"/>
        <color theme="1"/>
        <rFont val="Times New Roman"/>
        <family val="1"/>
        <charset val="204"/>
      </rPr>
      <t>)</t>
    </r>
  </si>
  <si>
    <r>
      <t>Фактически профинансировано (</t>
    </r>
    <r>
      <rPr>
        <sz val="12"/>
        <color theme="1"/>
        <rFont val="Times New Roman"/>
        <family val="1"/>
        <charset val="204"/>
      </rPr>
      <t>V</t>
    </r>
    <r>
      <rPr>
        <vertAlign val="subscript"/>
        <sz val="12"/>
        <color theme="1"/>
        <rFont val="Times New Roman"/>
        <family val="1"/>
        <charset val="204"/>
      </rPr>
      <t>ф</t>
    </r>
    <r>
      <rPr>
        <sz val="11"/>
        <color theme="1"/>
        <rFont val="Times New Roman"/>
        <family val="1"/>
        <charset val="204"/>
      </rPr>
      <t>)</t>
    </r>
  </si>
  <si>
    <r>
      <t>Объем финансирования муниципальной программы (</t>
    </r>
    <r>
      <rPr>
        <sz val="12"/>
        <color theme="1"/>
        <rFont val="Times New Roman"/>
        <family val="1"/>
        <charset val="204"/>
      </rPr>
      <t>V</t>
    </r>
    <r>
      <rPr>
        <vertAlign val="subscript"/>
        <sz val="12"/>
        <color theme="1"/>
        <rFont val="Times New Roman"/>
        <family val="1"/>
        <charset val="204"/>
      </rPr>
      <t>п</t>
    </r>
    <r>
      <rPr>
        <sz val="11"/>
        <color theme="1"/>
        <rFont val="Times New Roman"/>
        <family val="1"/>
        <charset val="204"/>
      </rPr>
      <t>)</t>
    </r>
  </si>
  <si>
    <t>Объем бюджетных ассигнований (тыс.руб.)</t>
  </si>
  <si>
    <t>Наименование показателя</t>
  </si>
  <si>
    <t>№ п/п</t>
  </si>
  <si>
    <t>2. Оценка эффективности расходования бюджетных средств</t>
  </si>
  <si>
    <r>
      <t xml:space="preserve">Индекс результативности муниципальной программы </t>
    </r>
    <r>
      <rPr>
        <sz val="12"/>
        <color theme="1"/>
        <rFont val="Times New Roman"/>
        <family val="1"/>
        <charset val="204"/>
      </rPr>
      <t>(I</t>
    </r>
    <r>
      <rPr>
        <vertAlign val="subscript"/>
        <sz val="12"/>
        <color theme="1"/>
        <rFont val="Times New Roman"/>
        <family val="1"/>
        <charset val="204"/>
      </rPr>
      <t>р</t>
    </r>
    <r>
      <rPr>
        <sz val="11"/>
        <color theme="1"/>
        <rFont val="Times New Roman"/>
        <family val="1"/>
        <charset val="204"/>
      </rPr>
      <t>)</t>
    </r>
  </si>
  <si>
    <t>Общее число  целевых показателей муниципальной программы  (N)</t>
  </si>
  <si>
    <r>
      <t xml:space="preserve">Итого   ( </t>
    </r>
    <r>
      <rPr>
        <sz val="12"/>
        <color theme="1"/>
        <rFont val="Times New Roman"/>
        <family val="1"/>
        <charset val="204"/>
      </rPr>
      <t>Σ (Рn))</t>
    </r>
  </si>
  <si>
    <t>%</t>
  </si>
  <si>
    <t>Исполнение плана по предоставлению иных межбюджетных трансфертов от потребности, ежегодно на уровне 100%.</t>
  </si>
  <si>
    <t>Обеспечение содержания дорог в надлежащем состоянии, %</t>
  </si>
  <si>
    <t>&lt; 3%</t>
  </si>
  <si>
    <t>Размер резервного фонда администрации сельского поселения Казым  от первоначально утвержденного общего объема расходов бюджета сельского поселения, %</t>
  </si>
  <si>
    <t>чел.</t>
  </si>
  <si>
    <t>Предоставление дополнительных мер социальной поддержки ежегодно, чел. в год</t>
  </si>
  <si>
    <t>Доля обеспеченности муниципального учреждения физической культуры и спорта необходимыми ресурсами для выполнения полномочий и функций, %</t>
  </si>
  <si>
    <t>Доля обеспеченности муниципального учреждения культуры необходимыми ресурсами для выполнения полномочий и функций, %</t>
  </si>
  <si>
    <t>Обеспеченность услугой по вывозу жидких бытовых отходов, от потребности, %</t>
  </si>
  <si>
    <t>Доля исполнения обязательств по перечислению взносов для проведения капитального ремонта общего имущества в многоквартирных домах сельского поселения, %</t>
  </si>
  <si>
    <t>ед.</t>
  </si>
  <si>
    <t>Количество инициативных проектов, реализованных с привлечением средств  бюджета ХМАО-Югры, единиц</t>
  </si>
  <si>
    <t>Доля граждан, принявших участие в решении вопросов развития городской среды от общего количества граждан в возрасте от 14 лет, проживающих в муниципальном образовании, на территории которого реализуются проекты по созданию комфортной городской среды, %</t>
  </si>
  <si>
    <t>Количество благоустроенных общественных территорий в сельском поселении Казым, единиц</t>
  </si>
  <si>
    <t>Уровень благоустроенности в населенных пунктах сельского поселения Казым, %</t>
  </si>
  <si>
    <t xml:space="preserve">м² </t>
  </si>
  <si>
    <t xml:space="preserve">Площадь содержания  минерализованной полосы, м² </t>
  </si>
  <si>
    <t>Доля обеспеченности мест общего пользования противопожарным инвентарем, %</t>
  </si>
  <si>
    <t>экз.</t>
  </si>
  <si>
    <t>Количество распространенного информационного материала по ГО и ЧС и безопасности людей на водных объектах, экз.в год</t>
  </si>
  <si>
    <t>Уровень пополнения и (или) обновления резервов материальных ресурсов (запасов) для предупреждения и ликвидации угроз по ГО и ЧС, %</t>
  </si>
  <si>
    <t>Обеспечение выполнения отдельных государственных полномочий, переданных органам местного самоуправления сельского поселения, %</t>
  </si>
  <si>
    <t xml:space="preserve">Доля муниципальных служащих, прошедших диспансеризацию от потребности, %  </t>
  </si>
  <si>
    <t>Доля муниципальных служащих, прошедших курсы повышения квалификации по программам дополнительного профессионального образования от потребности, %</t>
  </si>
  <si>
    <t>Доля обеспеченности органов местного самоуправления необходимыми ресурсами для выполнения полномочий и функций, %</t>
  </si>
  <si>
    <r>
      <t>Р</t>
    </r>
    <r>
      <rPr>
        <vertAlign val="subscript"/>
        <sz val="11"/>
        <color theme="1"/>
        <rFont val="Times New Roman"/>
        <family val="1"/>
        <charset val="204"/>
      </rPr>
      <t>n</t>
    </r>
  </si>
  <si>
    <t>Фактическое значение показателя</t>
  </si>
  <si>
    <t xml:space="preserve">Плановое значение показателя </t>
  </si>
  <si>
    <t>Единица измерения</t>
  </si>
  <si>
    <t>Наименование целевых показателей</t>
  </si>
  <si>
    <t>1. Оценка результативности муниципальной программы</t>
  </si>
  <si>
    <t>(отчетный период)</t>
  </si>
  <si>
    <t>за 2021 год</t>
  </si>
  <si>
    <t>(наименование муниципальной программы)</t>
  </si>
  <si>
    <t>Муниципальная программа сельского поселения Казым  «Реализация полномочий органов местного самоуправления на 2017-2023 годы»</t>
  </si>
  <si>
    <t xml:space="preserve">Оценка эффективности </t>
  </si>
  <si>
    <t xml:space="preserve">Оценка эффективности реализации муниципальной программы сельского поселения Казым проведена в соответствии с постановлением администрации Белоярского района от 23 декабря 2013 года № 1959 «Об утверждении Порядка проведения и критериев оценки эффективности реализации муниципальных программ городского и  сельских поселений в границах Белоярского района» на основании ежегодного отчета о реализации муниципальной программы, представляемого ответственным исполнителем. Основной целью муниципальной программы является создание условий для эффективного выполнения полномочий органов местного самоуправления сельского поселения Казым. По результатам проведенной оценки  муниципальная программа признана высокоэффективной.  что связанно с ежегодным увеличением объема финансирования мероприятий и высоким уровнем достижения целевых показателей.                                                                                                                  </t>
  </si>
  <si>
    <t>Глава сельского поселения Казым                                                  А.Х.Назырова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</si>
</sst>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12" x14ac:knownFonts="1">
    <font>
      <sz val="11"/>
      <color theme="1"/>
      <name val="Calibri"/>
      <family val="2"/>
      <charset val="204"/>
      <scheme val="minor"/>
    </font>
    <font>
      <sz val="11"/>
      <color theme="1"/>
      <name val="Times New Roman"/>
      <family val="1"/>
      <charset val="204"/>
    </font>
    <font>
      <b/>
      <sz val="11"/>
      <color theme="1"/>
      <name val="Times New Roman"/>
      <family val="1"/>
      <charset val="204"/>
    </font>
    <font>
      <sz val="10"/>
      <color theme="1"/>
      <name val="Calibri"/>
      <family val="2"/>
      <charset val="204"/>
      <scheme val="minor"/>
    </font>
    <font>
      <sz val="12"/>
      <color theme="1"/>
      <name val="Times New Roman"/>
      <family val="1"/>
      <charset val="204"/>
    </font>
    <font>
      <vertAlign val="subscript"/>
      <sz val="12"/>
      <color theme="1"/>
      <name val="Times New Roman"/>
      <family val="1"/>
      <charset val="204"/>
    </font>
    <font>
      <i/>
      <sz val="11"/>
      <color theme="1"/>
      <name val="Times New Roman"/>
      <family val="1"/>
      <charset val="204"/>
    </font>
    <font>
      <sz val="10.5"/>
      <name val="Times New Roman"/>
      <family val="1"/>
      <charset val="204"/>
    </font>
    <font>
      <vertAlign val="subscript"/>
      <sz val="11"/>
      <color theme="1"/>
      <name val="Times New Roman"/>
      <family val="1"/>
      <charset val="204"/>
    </font>
    <font>
      <b/>
      <sz val="12"/>
      <color theme="1"/>
      <name val="Times New Roman"/>
      <family val="1"/>
      <charset val="204"/>
    </font>
    <font>
      <b/>
      <u/>
      <sz val="12"/>
      <name val="Times New Roman"/>
      <family val="1"/>
      <charset val="204"/>
    </font>
    <font>
      <sz val="11"/>
      <name val="Times New Roman"/>
      <family val="1"/>
      <charset val="204"/>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5">
    <xf numFmtId="0" fontId="0" fillId="0" borderId="0" xfId="0"/>
    <xf numFmtId="0" fontId="1" fillId="0" borderId="0" xfId="0" applyFont="1"/>
    <xf numFmtId="0" fontId="2" fillId="0" borderId="0" xfId="0" applyFont="1"/>
    <xf numFmtId="0" fontId="3" fillId="0" borderId="0" xfId="0" applyFont="1" applyAlignment="1">
      <alignment vertical="center" wrapText="1"/>
    </xf>
    <xf numFmtId="0" fontId="2" fillId="0" borderId="1" xfId="0" applyFont="1" applyBorder="1" applyAlignment="1">
      <alignment horizontal="center" vertical="center"/>
    </xf>
    <xf numFmtId="164" fontId="2" fillId="0" borderId="1" xfId="0" applyNumberFormat="1" applyFont="1" applyBorder="1" applyAlignment="1">
      <alignment horizontal="center" vertical="center"/>
    </xf>
    <xf numFmtId="1" fontId="1" fillId="0" borderId="1" xfId="0" applyNumberFormat="1" applyFont="1" applyBorder="1" applyAlignment="1">
      <alignment horizontal="center" vertical="center" wrapText="1"/>
    </xf>
    <xf numFmtId="165" fontId="1" fillId="0" borderId="1" xfId="0" applyNumberFormat="1" applyFont="1" applyBorder="1" applyAlignment="1">
      <alignment horizontal="center" vertical="center" wrapText="1"/>
    </xf>
    <xf numFmtId="0" fontId="1" fillId="0" borderId="1" xfId="0" applyFont="1" applyBorder="1" applyAlignment="1">
      <alignment vertical="center" wrapText="1"/>
    </xf>
    <xf numFmtId="0" fontId="6" fillId="0" borderId="1" xfId="0" applyFont="1" applyBorder="1" applyAlignment="1">
      <alignment vertical="center" wrapText="1"/>
    </xf>
    <xf numFmtId="0" fontId="1" fillId="0" borderId="1" xfId="0" applyFont="1" applyBorder="1" applyAlignment="1">
      <alignment vertical="center"/>
    </xf>
    <xf numFmtId="0" fontId="1" fillId="0" borderId="1" xfId="0" applyFont="1" applyBorder="1" applyAlignment="1">
      <alignment horizontal="center" vertical="center" wrapText="1"/>
    </xf>
    <xf numFmtId="164" fontId="1" fillId="0" borderId="1" xfId="0" applyNumberFormat="1" applyFont="1" applyBorder="1" applyAlignment="1">
      <alignment horizontal="center" vertical="center" wrapText="1"/>
    </xf>
    <xf numFmtId="2" fontId="1" fillId="0" borderId="1" xfId="0" applyNumberFormat="1"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horizontal="left" vertical="center" wrapText="1" shrinkToFit="1"/>
    </xf>
    <xf numFmtId="0" fontId="7" fillId="0" borderId="1" xfId="0" applyFont="1" applyFill="1" applyBorder="1" applyAlignment="1">
      <alignment horizontal="center" vertical="center"/>
    </xf>
    <xf numFmtId="0" fontId="0" fillId="0" borderId="0" xfId="0" applyFont="1"/>
    <xf numFmtId="0" fontId="0" fillId="3" borderId="0" xfId="0" applyFill="1"/>
    <xf numFmtId="0" fontId="1" fillId="3" borderId="0" xfId="0" applyFont="1" applyFill="1"/>
    <xf numFmtId="0" fontId="1" fillId="3" borderId="0" xfId="0" applyFont="1" applyFill="1" applyAlignment="1">
      <alignment horizontal="left" vertical="top" wrapText="1"/>
    </xf>
    <xf numFmtId="0" fontId="1" fillId="3" borderId="0" xfId="0" applyFont="1" applyFill="1" applyAlignment="1">
      <alignment vertical="top"/>
    </xf>
    <xf numFmtId="0" fontId="1" fillId="0" borderId="1" xfId="0" applyFont="1" applyBorder="1" applyAlignment="1">
      <alignment horizontal="center" vertical="center" wrapText="1"/>
    </xf>
    <xf numFmtId="0" fontId="11" fillId="0" borderId="0" xfId="0" applyFont="1" applyAlignment="1">
      <alignment horizontal="left" vertical="top" wrapText="1"/>
    </xf>
    <xf numFmtId="0" fontId="11" fillId="0" borderId="0" xfId="0" applyFont="1" applyAlignment="1">
      <alignment horizontal="left" vertical="top"/>
    </xf>
    <xf numFmtId="0" fontId="1" fillId="0" borderId="1" xfId="0" applyFont="1" applyBorder="1" applyAlignment="1">
      <alignment horizontal="left" vertical="center" wrapText="1"/>
    </xf>
    <xf numFmtId="0" fontId="1" fillId="0"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4" fillId="0" borderId="0" xfId="0" applyFont="1" applyAlignment="1">
      <alignment horizontal="center" vertical="center"/>
    </xf>
    <xf numFmtId="0" fontId="10" fillId="0" borderId="0" xfId="0" applyFont="1" applyAlignment="1">
      <alignment horizontal="center" vertical="center" wrapText="1"/>
    </xf>
    <xf numFmtId="0" fontId="5" fillId="0" borderId="0" xfId="0" applyFont="1" applyAlignment="1">
      <alignment horizontal="center" vertical="center"/>
    </xf>
    <xf numFmtId="0" fontId="9" fillId="0" borderId="0" xfId="0" applyFont="1" applyAlignment="1">
      <alignment horizontal="center" vertical="center"/>
    </xf>
    <xf numFmtId="0" fontId="5" fillId="0" borderId="0" xfId="0" applyFont="1" applyBorder="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51"/>
  <sheetViews>
    <sheetView tabSelected="1" view="pageBreakPreview" topLeftCell="A25" zoomScale="80" zoomScaleNormal="100" zoomScaleSheetLayoutView="80" workbookViewId="0">
      <selection activeCell="I40" sqref="I40"/>
    </sheetView>
  </sheetViews>
  <sheetFormatPr defaultRowHeight="15" x14ac:dyDescent="0.25"/>
  <cols>
    <col min="1" max="1" width="5.28515625" customWidth="1"/>
    <col min="2" max="2" width="44.42578125" customWidth="1"/>
    <col min="3" max="3" width="11.42578125" customWidth="1"/>
    <col min="4" max="4" width="13.5703125" customWidth="1"/>
    <col min="5" max="5" width="13.42578125" customWidth="1"/>
    <col min="6" max="6" width="29" customWidth="1"/>
  </cols>
  <sheetData>
    <row r="2" spans="1:6" ht="15.75" x14ac:dyDescent="0.25">
      <c r="A2" s="30" t="s">
        <v>63</v>
      </c>
      <c r="B2" s="30"/>
      <c r="C2" s="30"/>
      <c r="D2" s="30"/>
      <c r="E2" s="30"/>
      <c r="F2" s="30"/>
    </row>
    <row r="3" spans="1:6" s="19" customFormat="1" ht="40.5" customHeight="1" x14ac:dyDescent="0.25">
      <c r="A3" s="31" t="s">
        <v>62</v>
      </c>
      <c r="B3" s="31"/>
      <c r="C3" s="31"/>
      <c r="D3" s="31"/>
      <c r="E3" s="31"/>
      <c r="F3" s="31"/>
    </row>
    <row r="4" spans="1:6" ht="15.75" customHeight="1" x14ac:dyDescent="0.25">
      <c r="A4" s="32" t="s">
        <v>61</v>
      </c>
      <c r="B4" s="32"/>
      <c r="C4" s="32"/>
      <c r="D4" s="32"/>
      <c r="E4" s="32"/>
      <c r="F4" s="32"/>
    </row>
    <row r="5" spans="1:6" ht="15.75" x14ac:dyDescent="0.25">
      <c r="A5" s="33" t="s">
        <v>60</v>
      </c>
      <c r="B5" s="33"/>
      <c r="C5" s="33"/>
      <c r="D5" s="33"/>
      <c r="E5" s="33"/>
      <c r="F5" s="33"/>
    </row>
    <row r="6" spans="1:6" ht="18.75" x14ac:dyDescent="0.25">
      <c r="A6" s="34" t="s">
        <v>59</v>
      </c>
      <c r="B6" s="34"/>
      <c r="C6" s="34"/>
      <c r="D6" s="34"/>
      <c r="E6" s="34"/>
      <c r="F6" s="34"/>
    </row>
    <row r="7" spans="1:6" ht="20.25" customHeight="1" x14ac:dyDescent="0.25">
      <c r="A7" s="29" t="s">
        <v>58</v>
      </c>
      <c r="B7" s="29"/>
      <c r="C7" s="29"/>
      <c r="D7" s="29"/>
      <c r="E7" s="29"/>
      <c r="F7" s="29"/>
    </row>
    <row r="8" spans="1:6" ht="45" x14ac:dyDescent="0.25">
      <c r="A8" s="11" t="s">
        <v>22</v>
      </c>
      <c r="B8" s="11" t="s">
        <v>57</v>
      </c>
      <c r="C8" s="11" t="s">
        <v>56</v>
      </c>
      <c r="D8" s="11" t="s">
        <v>55</v>
      </c>
      <c r="E8" s="11" t="s">
        <v>54</v>
      </c>
      <c r="F8" s="11" t="s">
        <v>53</v>
      </c>
    </row>
    <row r="9" spans="1:6" ht="44.25" customHeight="1" x14ac:dyDescent="0.25">
      <c r="A9" s="14">
        <v>1</v>
      </c>
      <c r="B9" s="17" t="s">
        <v>52</v>
      </c>
      <c r="C9" s="14" t="s">
        <v>27</v>
      </c>
      <c r="D9" s="14">
        <v>100</v>
      </c>
      <c r="E9" s="14">
        <v>100</v>
      </c>
      <c r="F9" s="11">
        <f t="shared" ref="F9:F25" si="0">E9/D9</f>
        <v>1</v>
      </c>
    </row>
    <row r="10" spans="1:6" ht="58.5" customHeight="1" x14ac:dyDescent="0.25">
      <c r="A10" s="14">
        <v>2</v>
      </c>
      <c r="B10" s="17" t="s">
        <v>51</v>
      </c>
      <c r="C10" s="14" t="s">
        <v>27</v>
      </c>
      <c r="D10" s="14">
        <v>100</v>
      </c>
      <c r="E10" s="14">
        <v>100</v>
      </c>
      <c r="F10" s="11">
        <f t="shared" si="0"/>
        <v>1</v>
      </c>
    </row>
    <row r="11" spans="1:6" ht="27" x14ac:dyDescent="0.25">
      <c r="A11" s="14">
        <v>3</v>
      </c>
      <c r="B11" s="17" t="s">
        <v>50</v>
      </c>
      <c r="C11" s="14" t="s">
        <v>27</v>
      </c>
      <c r="D11" s="14">
        <v>100</v>
      </c>
      <c r="E11" s="18">
        <v>100</v>
      </c>
      <c r="F11" s="11">
        <f t="shared" si="0"/>
        <v>1</v>
      </c>
    </row>
    <row r="12" spans="1:6" ht="54" x14ac:dyDescent="0.25">
      <c r="A12" s="14">
        <v>4</v>
      </c>
      <c r="B12" s="17" t="s">
        <v>49</v>
      </c>
      <c r="C12" s="14" t="s">
        <v>27</v>
      </c>
      <c r="D12" s="14">
        <v>100</v>
      </c>
      <c r="E12" s="14">
        <v>100</v>
      </c>
      <c r="F12" s="11">
        <f t="shared" si="0"/>
        <v>1</v>
      </c>
    </row>
    <row r="13" spans="1:6" ht="54" x14ac:dyDescent="0.25">
      <c r="A13" s="14">
        <v>5</v>
      </c>
      <c r="B13" s="17" t="s">
        <v>48</v>
      </c>
      <c r="C13" s="14" t="s">
        <v>27</v>
      </c>
      <c r="D13" s="15">
        <v>10</v>
      </c>
      <c r="E13" s="14">
        <v>10</v>
      </c>
      <c r="F13" s="11">
        <f t="shared" si="0"/>
        <v>1</v>
      </c>
    </row>
    <row r="14" spans="1:6" ht="54" x14ac:dyDescent="0.25">
      <c r="A14" s="14">
        <v>6</v>
      </c>
      <c r="B14" s="17" t="s">
        <v>47</v>
      </c>
      <c r="C14" s="14" t="s">
        <v>46</v>
      </c>
      <c r="D14" s="15">
        <v>200</v>
      </c>
      <c r="E14" s="18">
        <v>250</v>
      </c>
      <c r="F14" s="11">
        <f t="shared" si="0"/>
        <v>1.25</v>
      </c>
    </row>
    <row r="15" spans="1:6" ht="27" x14ac:dyDescent="0.25">
      <c r="A15" s="14">
        <v>7</v>
      </c>
      <c r="B15" s="17" t="s">
        <v>45</v>
      </c>
      <c r="C15" s="14" t="s">
        <v>27</v>
      </c>
      <c r="D15" s="15">
        <v>100</v>
      </c>
      <c r="E15" s="18">
        <v>100</v>
      </c>
      <c r="F15" s="11">
        <f t="shared" si="0"/>
        <v>1</v>
      </c>
    </row>
    <row r="16" spans="1:6" ht="27" x14ac:dyDescent="0.25">
      <c r="A16" s="14">
        <v>8</v>
      </c>
      <c r="B16" s="17" t="s">
        <v>44</v>
      </c>
      <c r="C16" s="14" t="s">
        <v>43</v>
      </c>
      <c r="D16" s="15">
        <v>1000</v>
      </c>
      <c r="E16" s="18">
        <v>1470</v>
      </c>
      <c r="F16" s="11">
        <f t="shared" si="0"/>
        <v>1.47</v>
      </c>
    </row>
    <row r="17" spans="1:6" ht="27" x14ac:dyDescent="0.25">
      <c r="A17" s="14">
        <v>9</v>
      </c>
      <c r="B17" s="17" t="s">
        <v>42</v>
      </c>
      <c r="C17" s="14" t="s">
        <v>27</v>
      </c>
      <c r="D17" s="15">
        <v>100</v>
      </c>
      <c r="E17" s="18">
        <v>100</v>
      </c>
      <c r="F17" s="11">
        <f t="shared" si="0"/>
        <v>1</v>
      </c>
    </row>
    <row r="18" spans="1:6" ht="27" x14ac:dyDescent="0.25">
      <c r="A18" s="14">
        <v>10</v>
      </c>
      <c r="B18" s="17" t="s">
        <v>41</v>
      </c>
      <c r="C18" s="14" t="s">
        <v>38</v>
      </c>
      <c r="D18" s="15">
        <v>1</v>
      </c>
      <c r="E18" s="15">
        <v>1</v>
      </c>
      <c r="F18" s="11">
        <f t="shared" si="0"/>
        <v>1</v>
      </c>
    </row>
    <row r="19" spans="1:6" ht="81" x14ac:dyDescent="0.25">
      <c r="A19" s="14">
        <v>11</v>
      </c>
      <c r="B19" s="17" t="s">
        <v>40</v>
      </c>
      <c r="C19" s="14" t="s">
        <v>27</v>
      </c>
      <c r="D19" s="15">
        <v>15</v>
      </c>
      <c r="E19" s="18">
        <v>15</v>
      </c>
      <c r="F19" s="11">
        <f t="shared" si="0"/>
        <v>1</v>
      </c>
    </row>
    <row r="20" spans="1:6" ht="40.5" x14ac:dyDescent="0.25">
      <c r="A20" s="14">
        <v>12</v>
      </c>
      <c r="B20" s="17" t="s">
        <v>39</v>
      </c>
      <c r="C20" s="14" t="s">
        <v>38</v>
      </c>
      <c r="D20" s="15">
        <v>1</v>
      </c>
      <c r="E20" s="15">
        <v>1</v>
      </c>
      <c r="F20" s="11">
        <f t="shared" si="0"/>
        <v>1</v>
      </c>
    </row>
    <row r="21" spans="1:6" ht="54" x14ac:dyDescent="0.25">
      <c r="A21" s="14">
        <v>13</v>
      </c>
      <c r="B21" s="17" t="s">
        <v>37</v>
      </c>
      <c r="C21" s="14" t="s">
        <v>27</v>
      </c>
      <c r="D21" s="15">
        <v>100</v>
      </c>
      <c r="E21" s="14">
        <v>100</v>
      </c>
      <c r="F21" s="11">
        <f t="shared" si="0"/>
        <v>1</v>
      </c>
    </row>
    <row r="22" spans="1:6" ht="53.25" customHeight="1" x14ac:dyDescent="0.25">
      <c r="A22" s="14">
        <v>14</v>
      </c>
      <c r="B22" s="17" t="s">
        <v>36</v>
      </c>
      <c r="C22" s="14" t="s">
        <v>27</v>
      </c>
      <c r="D22" s="15">
        <v>100</v>
      </c>
      <c r="E22" s="14">
        <v>100</v>
      </c>
      <c r="F22" s="11">
        <f t="shared" si="0"/>
        <v>1</v>
      </c>
    </row>
    <row r="23" spans="1:6" ht="42" customHeight="1" x14ac:dyDescent="0.25">
      <c r="A23" s="14">
        <v>15</v>
      </c>
      <c r="B23" s="17" t="s">
        <v>35</v>
      </c>
      <c r="C23" s="14" t="s">
        <v>27</v>
      </c>
      <c r="D23" s="15">
        <v>100</v>
      </c>
      <c r="E23" s="14">
        <v>100</v>
      </c>
      <c r="F23" s="11">
        <f t="shared" si="0"/>
        <v>1</v>
      </c>
    </row>
    <row r="24" spans="1:6" ht="53.25" customHeight="1" x14ac:dyDescent="0.25">
      <c r="A24" s="14">
        <v>16</v>
      </c>
      <c r="B24" s="17" t="s">
        <v>34</v>
      </c>
      <c r="C24" s="14" t="s">
        <v>27</v>
      </c>
      <c r="D24" s="15">
        <v>100</v>
      </c>
      <c r="E24" s="14">
        <v>100</v>
      </c>
      <c r="F24" s="11">
        <f t="shared" si="0"/>
        <v>1</v>
      </c>
    </row>
    <row r="25" spans="1:6" ht="41.25" customHeight="1" x14ac:dyDescent="0.25">
      <c r="A25" s="14">
        <v>17</v>
      </c>
      <c r="B25" s="17" t="s">
        <v>33</v>
      </c>
      <c r="C25" s="14" t="s">
        <v>32</v>
      </c>
      <c r="D25" s="15">
        <v>2</v>
      </c>
      <c r="E25" s="18">
        <v>2</v>
      </c>
      <c r="F25" s="11">
        <f t="shared" si="0"/>
        <v>1</v>
      </c>
    </row>
    <row r="26" spans="1:6" ht="39" customHeight="1" x14ac:dyDescent="0.25">
      <c r="A26" s="14">
        <v>18</v>
      </c>
      <c r="B26" s="17" t="s">
        <v>31</v>
      </c>
      <c r="C26" s="14" t="s">
        <v>27</v>
      </c>
      <c r="D26" s="15" t="s">
        <v>30</v>
      </c>
      <c r="E26" s="15" t="s">
        <v>30</v>
      </c>
      <c r="F26" s="11">
        <v>1</v>
      </c>
    </row>
    <row r="27" spans="1:6" ht="62.25" customHeight="1" x14ac:dyDescent="0.25">
      <c r="A27" s="14">
        <v>19</v>
      </c>
      <c r="B27" s="17" t="s">
        <v>29</v>
      </c>
      <c r="C27" s="14" t="s">
        <v>27</v>
      </c>
      <c r="D27" s="15">
        <v>100</v>
      </c>
      <c r="E27" s="14">
        <v>100</v>
      </c>
      <c r="F27" s="11">
        <f>E27/D27</f>
        <v>1</v>
      </c>
    </row>
    <row r="28" spans="1:6" ht="42" customHeight="1" x14ac:dyDescent="0.25">
      <c r="A28" s="14">
        <v>20</v>
      </c>
      <c r="B28" s="16" t="s">
        <v>28</v>
      </c>
      <c r="C28" s="14" t="s">
        <v>27</v>
      </c>
      <c r="D28" s="15">
        <v>100</v>
      </c>
      <c r="E28" s="14">
        <v>100</v>
      </c>
      <c r="F28" s="11">
        <f>E28/D28</f>
        <v>1</v>
      </c>
    </row>
    <row r="29" spans="1:6" ht="20.25" customHeight="1" x14ac:dyDescent="0.25">
      <c r="A29" s="24" t="s">
        <v>26</v>
      </c>
      <c r="B29" s="24"/>
      <c r="C29" s="24"/>
      <c r="D29" s="24"/>
      <c r="E29" s="24"/>
      <c r="F29" s="13">
        <f>SUM(F9:F28)</f>
        <v>20.72</v>
      </c>
    </row>
    <row r="30" spans="1:6" ht="30" customHeight="1" x14ac:dyDescent="0.25">
      <c r="A30" s="24" t="s">
        <v>25</v>
      </c>
      <c r="B30" s="24"/>
      <c r="C30" s="24"/>
      <c r="D30" s="24"/>
      <c r="E30" s="24"/>
      <c r="F30" s="11">
        <v>20</v>
      </c>
    </row>
    <row r="31" spans="1:6" ht="18.75" customHeight="1" x14ac:dyDescent="0.25">
      <c r="A31" s="24" t="s">
        <v>24</v>
      </c>
      <c r="B31" s="24"/>
      <c r="C31" s="24"/>
      <c r="D31" s="24"/>
      <c r="E31" s="24"/>
      <c r="F31" s="12">
        <f>F29/F30</f>
        <v>1.036</v>
      </c>
    </row>
    <row r="32" spans="1:6" ht="15.75" customHeight="1" x14ac:dyDescent="0.25">
      <c r="A32" s="29" t="s">
        <v>23</v>
      </c>
      <c r="B32" s="29"/>
      <c r="C32" s="29"/>
      <c r="D32" s="29"/>
      <c r="E32" s="29"/>
      <c r="F32" s="29"/>
    </row>
    <row r="33" spans="1:6" ht="45" customHeight="1" x14ac:dyDescent="0.25">
      <c r="A33" s="11" t="s">
        <v>22</v>
      </c>
      <c r="B33" s="24" t="s">
        <v>21</v>
      </c>
      <c r="C33" s="24"/>
      <c r="D33" s="24"/>
      <c r="E33" s="24"/>
      <c r="F33" s="11" t="s">
        <v>20</v>
      </c>
    </row>
    <row r="34" spans="1:6" ht="33.75" customHeight="1" x14ac:dyDescent="0.25">
      <c r="A34" s="10">
        <v>1</v>
      </c>
      <c r="B34" s="27" t="s">
        <v>19</v>
      </c>
      <c r="C34" s="27"/>
      <c r="D34" s="27"/>
      <c r="E34" s="27"/>
      <c r="F34" s="7">
        <v>65766.8</v>
      </c>
    </row>
    <row r="35" spans="1:6" ht="18.75" customHeight="1" x14ac:dyDescent="0.25">
      <c r="A35" s="10">
        <v>2</v>
      </c>
      <c r="B35" s="27" t="s">
        <v>18</v>
      </c>
      <c r="C35" s="27"/>
      <c r="D35" s="27"/>
      <c r="E35" s="27"/>
      <c r="F35" s="7">
        <v>62724.5</v>
      </c>
    </row>
    <row r="36" spans="1:6" ht="33.75" customHeight="1" x14ac:dyDescent="0.25">
      <c r="A36" s="8">
        <v>3</v>
      </c>
      <c r="B36" s="27" t="s">
        <v>17</v>
      </c>
      <c r="C36" s="27"/>
      <c r="D36" s="27"/>
      <c r="E36" s="27"/>
      <c r="F36" s="7">
        <f>F34-F35</f>
        <v>3042.3000000000029</v>
      </c>
    </row>
    <row r="37" spans="1:6" ht="15" customHeight="1" x14ac:dyDescent="0.25">
      <c r="A37" s="8" t="s">
        <v>16</v>
      </c>
      <c r="B37" s="9" t="s">
        <v>15</v>
      </c>
      <c r="C37" s="9"/>
      <c r="D37" s="9"/>
      <c r="E37" s="9"/>
      <c r="F37" s="7"/>
    </row>
    <row r="38" spans="1:6" ht="28.5" customHeight="1" x14ac:dyDescent="0.25">
      <c r="A38" s="8"/>
      <c r="B38" s="27" t="s">
        <v>14</v>
      </c>
      <c r="C38" s="27"/>
      <c r="D38" s="27"/>
      <c r="E38" s="27"/>
      <c r="F38" s="7">
        <v>12538.1</v>
      </c>
    </row>
    <row r="39" spans="1:6" ht="37.5" customHeight="1" x14ac:dyDescent="0.25">
      <c r="A39" s="8" t="s">
        <v>13</v>
      </c>
      <c r="B39" s="27" t="s">
        <v>12</v>
      </c>
      <c r="C39" s="27"/>
      <c r="D39" s="27"/>
      <c r="E39" s="27"/>
      <c r="F39" s="7">
        <v>206.3</v>
      </c>
    </row>
    <row r="40" spans="1:6" ht="39.75" customHeight="1" x14ac:dyDescent="0.25">
      <c r="A40" s="8" t="s">
        <v>11</v>
      </c>
      <c r="B40" s="28" t="s">
        <v>10</v>
      </c>
      <c r="C40" s="28"/>
      <c r="D40" s="28"/>
      <c r="E40" s="28"/>
      <c r="F40" s="7">
        <v>100</v>
      </c>
    </row>
    <row r="41" spans="1:6" ht="45" customHeight="1" x14ac:dyDescent="0.25">
      <c r="A41" s="8" t="s">
        <v>9</v>
      </c>
      <c r="B41" s="27" t="s">
        <v>8</v>
      </c>
      <c r="C41" s="27"/>
      <c r="D41" s="27"/>
      <c r="E41" s="27"/>
      <c r="F41" s="7" t="s">
        <v>5</v>
      </c>
    </row>
    <row r="42" spans="1:6" ht="54" customHeight="1" x14ac:dyDescent="0.25">
      <c r="A42" s="8" t="s">
        <v>7</v>
      </c>
      <c r="B42" s="27" t="s">
        <v>6</v>
      </c>
      <c r="C42" s="27"/>
      <c r="D42" s="27"/>
      <c r="E42" s="27"/>
      <c r="F42" s="7" t="s">
        <v>5</v>
      </c>
    </row>
    <row r="43" spans="1:6" ht="33.75" customHeight="1" x14ac:dyDescent="0.25">
      <c r="A43" s="24" t="s">
        <v>4</v>
      </c>
      <c r="B43" s="24"/>
      <c r="C43" s="24"/>
      <c r="D43" s="24"/>
      <c r="E43" s="24"/>
      <c r="F43" s="6">
        <f>F35/(F34-F36)</f>
        <v>1</v>
      </c>
    </row>
    <row r="44" spans="1:6" ht="33.75" customHeight="1" x14ac:dyDescent="0.25">
      <c r="A44" s="24" t="s">
        <v>3</v>
      </c>
      <c r="B44" s="24"/>
      <c r="C44" s="24"/>
      <c r="D44" s="24"/>
      <c r="E44" s="24"/>
      <c r="F44" s="5">
        <f>0.6*F31+0.4*F43</f>
        <v>1.0216000000000001</v>
      </c>
    </row>
    <row r="45" spans="1:6" ht="30" customHeight="1" x14ac:dyDescent="0.25">
      <c r="A45" s="24" t="s">
        <v>2</v>
      </c>
      <c r="B45" s="24"/>
      <c r="C45" s="24"/>
      <c r="D45" s="24"/>
      <c r="E45" s="24"/>
      <c r="F45" s="4" t="s">
        <v>1</v>
      </c>
    </row>
    <row r="46" spans="1:6" x14ac:dyDescent="0.25">
      <c r="A46" s="3"/>
      <c r="B46" s="3"/>
      <c r="C46" s="3"/>
      <c r="D46" s="3"/>
      <c r="E46" s="3"/>
      <c r="F46" s="3"/>
    </row>
    <row r="47" spans="1:6" x14ac:dyDescent="0.25">
      <c r="A47" s="2" t="s">
        <v>0</v>
      </c>
    </row>
    <row r="48" spans="1:6" ht="122.25" customHeight="1" x14ac:dyDescent="0.25">
      <c r="A48" s="25" t="s">
        <v>64</v>
      </c>
      <c r="B48" s="26"/>
      <c r="C48" s="26"/>
      <c r="D48" s="26"/>
      <c r="E48" s="26"/>
      <c r="F48" s="26"/>
    </row>
    <row r="49" spans="1:6" x14ac:dyDescent="0.25">
      <c r="A49" s="20"/>
      <c r="B49" s="20"/>
      <c r="C49" s="20"/>
      <c r="D49" s="20"/>
      <c r="E49" s="20"/>
      <c r="F49" s="20"/>
    </row>
    <row r="50" spans="1:6" s="1" customFormat="1" x14ac:dyDescent="0.25">
      <c r="A50" s="21" t="s">
        <v>65</v>
      </c>
      <c r="B50" s="21"/>
      <c r="C50" s="21"/>
      <c r="D50" s="21"/>
      <c r="E50" s="21"/>
      <c r="F50" s="21"/>
    </row>
    <row r="51" spans="1:6" s="1" customFormat="1" x14ac:dyDescent="0.25">
      <c r="A51" s="21"/>
      <c r="B51" s="22"/>
      <c r="C51" s="23"/>
      <c r="D51" s="23"/>
      <c r="E51" s="23"/>
      <c r="F51" s="23"/>
    </row>
  </sheetData>
  <mergeCells count="23">
    <mergeCell ref="A2:F2"/>
    <mergeCell ref="A3:F3"/>
    <mergeCell ref="A4:F4"/>
    <mergeCell ref="A5:F5"/>
    <mergeCell ref="A6:F6"/>
    <mergeCell ref="A7:F7"/>
    <mergeCell ref="A29:E29"/>
    <mergeCell ref="A30:E30"/>
    <mergeCell ref="A31:E31"/>
    <mergeCell ref="A32:F32"/>
    <mergeCell ref="A45:E45"/>
    <mergeCell ref="A48:F48"/>
    <mergeCell ref="B41:E41"/>
    <mergeCell ref="B33:E33"/>
    <mergeCell ref="B34:E34"/>
    <mergeCell ref="B42:E42"/>
    <mergeCell ref="A43:E43"/>
    <mergeCell ref="A44:E44"/>
    <mergeCell ref="B35:E35"/>
    <mergeCell ref="B36:E36"/>
    <mergeCell ref="B38:E38"/>
    <mergeCell ref="B39:E39"/>
    <mergeCell ref="B40:E40"/>
  </mergeCells>
  <pageMargins left="0.7" right="0.7" top="0.75" bottom="0.75" header="0.3" footer="0.3"/>
  <pageSetup paperSize="9" scale="7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Казым</vt:lpstr>
    </vt:vector>
  </TitlesOfParts>
  <Company>diakov.net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RePack by Diakov</dc:creator>
  <cp:lastModifiedBy>1</cp:lastModifiedBy>
  <cp:lastPrinted>2022-04-22T10:11:43Z</cp:lastPrinted>
  <dcterms:created xsi:type="dcterms:W3CDTF">2022-03-18T10:19:06Z</dcterms:created>
  <dcterms:modified xsi:type="dcterms:W3CDTF">2022-04-22T10:11:44Z</dcterms:modified>
</cp:coreProperties>
</file>